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19\CIP City\402 - Sewer Construction\Ashcroft Lift Station\B. Purchasing\2. Bid Docs\a. Construction\RFP Documents - Ashcroft LS\"/>
    </mc:Choice>
  </mc:AlternateContent>
  <workbookProtection workbookAlgorithmName="SHA-512" workbookHashValue="Cd5lh2oORj5RIGROYJStoIQ3REfJ7uAPbjxcs+zXYuDUNWo/SadJQfz6JsCgV0XcSvf4ievhI1OxYqTvpOFkyA==" workbookSaltValue="Y74gVLmzcah8R+RygbDzHQ==" workbookSpinCount="100000" lockStructure="1"/>
  <bookViews>
    <workbookView xWindow="0" yWindow="0" windowWidth="28800" windowHeight="14100"/>
  </bookViews>
  <sheets>
    <sheet name="Price Proposal Summary" sheetId="1" r:id="rId1"/>
    <sheet name="Fee and Rate Worksheet" sheetId="4" r:id="rId2"/>
  </sheets>
  <definedNames>
    <definedName name="_xlnm.Print_Area" localSheetId="1">'Fee and Rate Worksheet'!$B$1:$K$49</definedName>
  </definedNames>
  <calcPr calcId="162913"/>
</workbook>
</file>

<file path=xl/calcChain.xml><?xml version="1.0" encoding="utf-8"?>
<calcChain xmlns="http://schemas.openxmlformats.org/spreadsheetml/2006/main">
  <c r="K48" i="4" l="1"/>
  <c r="D20" i="1" s="1"/>
  <c r="J48" i="4"/>
  <c r="D19" i="1" s="1"/>
  <c r="I48" i="4"/>
  <c r="D18" i="1" s="1"/>
  <c r="H48" i="4"/>
  <c r="D17" i="1" s="1"/>
  <c r="G48" i="4"/>
  <c r="D16" i="1" s="1"/>
  <c r="F48" i="4"/>
  <c r="D15" i="1" s="1"/>
  <c r="E48" i="4"/>
  <c r="D14" i="1" s="1"/>
  <c r="F41" i="1" l="1"/>
  <c r="D48" i="4"/>
  <c r="D13" i="1" s="1"/>
  <c r="D49" i="4" l="1"/>
  <c r="F38" i="1"/>
  <c r="F39" i="1" s="1"/>
  <c r="F42" i="1" s="1"/>
  <c r="F35" i="1" l="1"/>
  <c r="F43" i="1"/>
  <c r="F44" i="1"/>
  <c r="F45" i="1" l="1"/>
  <c r="F46" i="1" s="1"/>
  <c r="F47" i="1" s="1"/>
  <c r="F49" i="1" s="1"/>
  <c r="D28" i="1" s="1"/>
</calcChain>
</file>

<file path=xl/sharedStrings.xml><?xml version="1.0" encoding="utf-8"?>
<sst xmlns="http://schemas.openxmlformats.org/spreadsheetml/2006/main" count="147" uniqueCount="95">
  <si>
    <t>Spreadsheet Instructions:</t>
  </si>
  <si>
    <t>Enter values only into the cells highlighted yellow. To arrive at the Proposer's calculated estimate of cost, enter the following values into the table:</t>
  </si>
  <si>
    <t>Item</t>
  </si>
  <si>
    <t>Description</t>
  </si>
  <si>
    <t>Unit</t>
  </si>
  <si>
    <t>Amount</t>
  </si>
  <si>
    <t>A</t>
  </si>
  <si>
    <t>A1</t>
  </si>
  <si>
    <t>A2</t>
  </si>
  <si>
    <t>A3</t>
  </si>
  <si>
    <t>A4</t>
  </si>
  <si>
    <t>A5</t>
  </si>
  <si>
    <t>A6</t>
  </si>
  <si>
    <t>A7</t>
  </si>
  <si>
    <t>B</t>
  </si>
  <si>
    <t>C</t>
  </si>
  <si>
    <t>D</t>
  </si>
  <si>
    <t>E</t>
  </si>
  <si>
    <t>Total Pre-Construction Services Fee</t>
  </si>
  <si>
    <t>Lump Sum</t>
  </si>
  <si>
    <t>Administration of Pre-Construction Phase Services</t>
  </si>
  <si>
    <t>Construction Management Plan</t>
  </si>
  <si>
    <t>Procurement Plan</t>
  </si>
  <si>
    <t>General Conditions Cost</t>
  </si>
  <si>
    <t>Overhead Cost</t>
  </si>
  <si>
    <t>%-age</t>
  </si>
  <si>
    <t>Profit</t>
  </si>
  <si>
    <t>Calculated Estimate of Total Project Cost (For Price Evaluation Purposes)</t>
  </si>
  <si>
    <t>ESTIMATED TOTAL PROJECT COST SUMMARY</t>
  </si>
  <si>
    <t>COST CATEGORY</t>
  </si>
  <si>
    <t>AMOUNT</t>
  </si>
  <si>
    <t>DIRECT CONSTRUCTION COSTS: (Labor, materials, permanent equipment, subcontracts, etc.)</t>
  </si>
  <si>
    <t>INDIRECT CONSTRUCTION COSTS:</t>
  </si>
  <si>
    <t>Overhead Cost (Project and Home Office)</t>
  </si>
  <si>
    <t>Insurance and Bond Cost</t>
  </si>
  <si>
    <t>Owner's Contingency/Allowances</t>
  </si>
  <si>
    <t>CALCULATED ESTIMATE OF TOTAL PROJECT COST</t>
  </si>
  <si>
    <t>Preparation of GMP</t>
  </si>
  <si>
    <t>General Conditions Cost (Job Indirect and Job Staff)</t>
  </si>
  <si>
    <t>Review of Design Documents</t>
  </si>
  <si>
    <t>SUBTOTAL DIRECT CONSTRUCTION COST:</t>
  </si>
  <si>
    <t>PRECONSTRUCTION SERVICES:</t>
  </si>
  <si>
    <t>CONSTRUCTION SERVICES:</t>
  </si>
  <si>
    <t>SUBTOTAL DIRECT CONSTRUCTION + INDIRECT CONSTRUCTION:</t>
  </si>
  <si>
    <t>PROFIT (As a percentage of Subtotal Above)</t>
  </si>
  <si>
    <t>F</t>
  </si>
  <si>
    <t>G</t>
  </si>
  <si>
    <t>Estimate CMAR Contingency</t>
  </si>
  <si>
    <t>Total Construction Services Fee</t>
  </si>
  <si>
    <t>A8</t>
  </si>
  <si>
    <t>Cost Element:</t>
  </si>
  <si>
    <t>Labor Classification</t>
  </si>
  <si>
    <t>Burdened Rate ($/hr)</t>
  </si>
  <si>
    <t>Construction Manager</t>
  </si>
  <si>
    <t>Project Administrator</t>
  </si>
  <si>
    <t xml:space="preserve"> </t>
  </si>
  <si>
    <t>Project Accountant</t>
  </si>
  <si>
    <t>Buyer/Procurement Lead</t>
  </si>
  <si>
    <t>Start-up Engineer</t>
  </si>
  <si>
    <t>Other (identify)</t>
  </si>
  <si>
    <t>Phase I Preconstruction Fee Total</t>
  </si>
  <si>
    <t>Project Manager</t>
  </si>
  <si>
    <t>Project Executive</t>
  </si>
  <si>
    <t>(Additional Team Member)</t>
  </si>
  <si>
    <t>Confirmation of Existing Infrastructure</t>
  </si>
  <si>
    <t>Estimated CMAR Contingency (assuming GMP development at 90% design milestone)</t>
  </si>
  <si>
    <t>7. Once cells D13 through 26 are populated, the spreadsheet will calculate the estimated total project cost and return the value to cell D27.  This amount is a calculated estimate of total project cost and will be used for Price Proposal Evaluation</t>
  </si>
  <si>
    <t>Phase 1 Preconstruction Hours</t>
  </si>
  <si>
    <t>Project Superintendent</t>
  </si>
  <si>
    <t>Project Field Engineer</t>
  </si>
  <si>
    <t>Project Estimator Lead</t>
  </si>
  <si>
    <t>Project Schedule Lead</t>
  </si>
  <si>
    <t>Quality Manager</t>
  </si>
  <si>
    <t>Procurement Manager</t>
  </si>
  <si>
    <t>To arrive at the Proposer's calculated estimate of cost for Preconstruction services to be included in the Price Proposal Summary, enter the following values into the table:</t>
  </si>
  <si>
    <t>3. Complete the estimated hours for each element of the preconstruction services in cells D10 through K47</t>
  </si>
  <si>
    <t>Safety Manager</t>
  </si>
  <si>
    <t>Commissioning/Startup Manager</t>
  </si>
  <si>
    <t>SUBTOTAL DIRECT CONSTRUCTION + INDIRECT CONSTRUCTION + OVERHEAD + PROFIT</t>
  </si>
  <si>
    <t>SUBTOTAL DIRECT CONSTRUCTION + INDIRECT CONSTRUCTION + OVERHEAD + PROFIT + INSURANCE + BONDS</t>
  </si>
  <si>
    <t xml:space="preserve">*The lump sum unit cost does not constitue the agreement type for preconstruciton services. </t>
  </si>
  <si>
    <t>4. Once complete the cells are populated the final estimated cost for each element of the preconstruction services will be returned in cells D48-K48</t>
  </si>
  <si>
    <t xml:space="preserve">Note: Items C and F shall be in accoradance with the definitions provided in the RFP. </t>
  </si>
  <si>
    <t>NOTE: Proposer know they shall submit the costs for construction as defined in Attachment F of the RFP.</t>
  </si>
  <si>
    <t>1. Proposed Preconstruction Labor Force in cells B10-B47</t>
  </si>
  <si>
    <t>2. Associated burden rate for the labor classification in the previous column in cells C10-C47</t>
  </si>
  <si>
    <t>Scope, Schedule, and Budget Tracking</t>
  </si>
  <si>
    <t>2. Estimated 90% GMP Contingency as a percentage to be used for the project into cell D23</t>
  </si>
  <si>
    <t>4. Proposed Overhead Cost percentage to be used for the project into cell D25</t>
  </si>
  <si>
    <t>5. Estimated insurance and bond fees as a percentage of total construction cost into cell D26</t>
  </si>
  <si>
    <t>6. Proposed Profit percentage to be used for the project into cell D27</t>
  </si>
  <si>
    <t>1. Proposed Preconstruction Services Fee will automatically populate from the "Fee and Rate Worksheet" cells D13-D20</t>
  </si>
  <si>
    <t>SUBTOTAL PRECONSTRUCTION SERVICES COST (Labor, materials, subcontracts, etc.):</t>
  </si>
  <si>
    <t>Project Design Meetings</t>
  </si>
  <si>
    <r>
      <t>3. Estimated General Conditions Fee on a</t>
    </r>
    <r>
      <rPr>
        <sz val="11"/>
        <color rgb="FFFF0000"/>
        <rFont val="Calibri"/>
        <family val="2"/>
        <scheme val="minor"/>
      </rPr>
      <t xml:space="preserve"> $3M </t>
    </r>
    <r>
      <rPr>
        <sz val="11"/>
        <color theme="1"/>
        <rFont val="Calibri"/>
        <family val="2"/>
        <scheme val="minor"/>
      </rPr>
      <t>construction fee for GMP into cell D24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</si>
</sst>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8">
    <xf numFmtId="0" fontId="0" fillId="0" borderId="0" xfId="0"/>
    <xf numFmtId="0" fontId="3" fillId="0" borderId="2" xfId="0" applyFont="1" applyBorder="1"/>
    <xf numFmtId="0" fontId="4" fillId="0" borderId="2" xfId="0" applyFont="1" applyBorder="1"/>
    <xf numFmtId="0" fontId="0" fillId="0" borderId="0" xfId="0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11" xfId="0" applyBorder="1"/>
    <xf numFmtId="0" fontId="0" fillId="0" borderId="21" xfId="0" applyBorder="1"/>
    <xf numFmtId="165" fontId="0" fillId="0" borderId="0" xfId="0" applyNumberFormat="1"/>
    <xf numFmtId="0" fontId="0" fillId="0" borderId="22" xfId="0" applyBorder="1" applyAlignment="1"/>
    <xf numFmtId="44" fontId="0" fillId="3" borderId="14" xfId="1" applyNumberFormat="1" applyFont="1" applyFill="1" applyBorder="1"/>
    <xf numFmtId="44" fontId="0" fillId="3" borderId="18" xfId="0" applyNumberFormat="1" applyFill="1" applyBorder="1"/>
    <xf numFmtId="0" fontId="0" fillId="3" borderId="26" xfId="0" applyFill="1" applyBorder="1" applyAlignment="1">
      <alignment vertical="center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 wrapText="1"/>
    </xf>
    <xf numFmtId="0" fontId="0" fillId="3" borderId="17" xfId="0" applyFill="1" applyBorder="1" applyAlignment="1">
      <alignment vertic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3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0" xfId="0" applyProtection="1">
      <protection locked="0"/>
    </xf>
    <xf numFmtId="10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165" fontId="0" fillId="4" borderId="7" xfId="0" applyNumberFormat="1" applyFill="1" applyBorder="1" applyAlignment="1" applyProtection="1">
      <alignment horizontal="center"/>
      <protection locked="0"/>
    </xf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0" fillId="0" borderId="1" xfId="0" applyBorder="1" applyAlignment="1" applyProtection="1"/>
    <xf numFmtId="0" fontId="0" fillId="0" borderId="1" xfId="0" applyBorder="1" applyProtection="1"/>
    <xf numFmtId="0" fontId="0" fillId="2" borderId="1" xfId="0" applyFill="1" applyBorder="1" applyAlignment="1" applyProtection="1"/>
    <xf numFmtId="6" fontId="0" fillId="0" borderId="1" xfId="0" applyNumberFormat="1" applyBorder="1" applyProtection="1"/>
    <xf numFmtId="0" fontId="0" fillId="7" borderId="1" xfId="0" applyFill="1" applyBorder="1" applyAlignment="1" applyProtection="1"/>
    <xf numFmtId="10" fontId="0" fillId="4" borderId="1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/>
    <xf numFmtId="6" fontId="0" fillId="6" borderId="1" xfId="0" applyNumberFormat="1" applyFill="1" applyBorder="1" applyProtection="1"/>
    <xf numFmtId="0" fontId="0" fillId="7" borderId="1" xfId="0" applyFill="1" applyBorder="1" applyProtection="1"/>
    <xf numFmtId="0" fontId="0" fillId="4" borderId="1" xfId="0" applyFill="1" applyBorder="1" applyProtection="1"/>
    <xf numFmtId="164" fontId="0" fillId="4" borderId="1" xfId="0" applyNumberFormat="1" applyFill="1" applyBorder="1" applyProtection="1"/>
    <xf numFmtId="10" fontId="0" fillId="5" borderId="1" xfId="0" applyNumberFormat="1" applyFill="1" applyBorder="1" applyAlignment="1" applyProtection="1">
      <alignment horizontal="center"/>
    </xf>
    <xf numFmtId="164" fontId="0" fillId="0" borderId="1" xfId="0" applyNumberFormat="1" applyBorder="1" applyProtection="1"/>
    <xf numFmtId="0" fontId="0" fillId="6" borderId="1" xfId="0" applyFill="1" applyBorder="1" applyProtection="1"/>
    <xf numFmtId="164" fontId="0" fillId="6" borderId="1" xfId="0" applyNumberFormat="1" applyFill="1" applyBorder="1" applyProtection="1"/>
    <xf numFmtId="0" fontId="0" fillId="6" borderId="1" xfId="0" applyFill="1" applyBorder="1" applyAlignment="1" applyProtection="1">
      <alignment horizontal="center"/>
    </xf>
    <xf numFmtId="0" fontId="5" fillId="6" borderId="1" xfId="0" applyFont="1" applyFill="1" applyBorder="1" applyProtection="1"/>
    <xf numFmtId="0" fontId="0" fillId="6" borderId="1" xfId="0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3" fillId="0" borderId="2" xfId="0" applyFont="1" applyBorder="1" applyProtection="1"/>
    <xf numFmtId="0" fontId="4" fillId="0" borderId="2" xfId="0" applyFont="1" applyBorder="1" applyProtection="1"/>
    <xf numFmtId="0" fontId="7" fillId="0" borderId="0" xfId="0" applyFont="1" applyProtection="1"/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6" fontId="8" fillId="7" borderId="1" xfId="0" applyNumberFormat="1" applyFont="1" applyFill="1" applyBorder="1" applyProtection="1"/>
    <xf numFmtId="164" fontId="8" fillId="0" borderId="1" xfId="0" applyNumberFormat="1" applyFont="1" applyBorder="1" applyProtection="1"/>
    <xf numFmtId="0" fontId="5" fillId="6" borderId="4" xfId="0" applyFont="1" applyFill="1" applyBorder="1" applyProtection="1"/>
    <xf numFmtId="0" fontId="0" fillId="6" borderId="5" xfId="0" applyFill="1" applyBorder="1" applyAlignment="1" applyProtection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5" fontId="0" fillId="0" borderId="35" xfId="1" applyNumberFormat="1" applyFont="1" applyBorder="1" applyAlignment="1">
      <alignment horizontal="center"/>
    </xf>
    <xf numFmtId="165" fontId="0" fillId="0" borderId="36" xfId="1" applyNumberFormat="1" applyFont="1" applyBorder="1" applyAlignment="1">
      <alignment horizontal="center"/>
    </xf>
    <xf numFmtId="165" fontId="0" fillId="0" borderId="37" xfId="1" applyNumberFormat="1" applyFont="1" applyBorder="1" applyAlignment="1">
      <alignment horizontal="center"/>
    </xf>
    <xf numFmtId="0" fontId="5" fillId="6" borderId="1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164" fontId="0" fillId="0" borderId="1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</xf>
    <xf numFmtId="0" fontId="0" fillId="0" borderId="3" xfId="0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/>
    </xf>
    <xf numFmtId="0" fontId="0" fillId="6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0" fillId="7" borderId="1" xfId="0" applyFont="1" applyFill="1" applyBorder="1" applyAlignment="1" applyProtection="1">
      <alignment horizontal="left"/>
    </xf>
    <xf numFmtId="0" fontId="0" fillId="7" borderId="1" xfId="0" applyFill="1" applyBorder="1" applyAlignment="1" applyProtection="1">
      <alignment horizontal="left"/>
    </xf>
    <xf numFmtId="0" fontId="5" fillId="4" borderId="1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F49" sqref="F49"/>
    </sheetView>
  </sheetViews>
  <sheetFormatPr defaultRowHeight="15" x14ac:dyDescent="0.25"/>
  <cols>
    <col min="1" max="1" width="9.7109375" style="26" customWidth="1"/>
    <col min="2" max="2" width="53.85546875" style="26" customWidth="1"/>
    <col min="3" max="3" width="17.7109375" style="26" customWidth="1"/>
    <col min="4" max="4" width="18.42578125" style="26" customWidth="1"/>
    <col min="5" max="5" width="10.140625" style="26" customWidth="1"/>
    <col min="6" max="6" width="13.7109375" style="26" customWidth="1"/>
    <col min="7" max="7" width="14.85546875" style="26" customWidth="1"/>
    <col min="8" max="8" width="10" style="26" bestFit="1" customWidth="1"/>
    <col min="9" max="16384" width="9.140625" style="26"/>
  </cols>
  <sheetData>
    <row r="1" spans="1:6" ht="48.75" customHeight="1" x14ac:dyDescent="0.3">
      <c r="A1" s="57" t="s">
        <v>0</v>
      </c>
      <c r="B1" s="58"/>
      <c r="C1" s="58"/>
      <c r="D1" s="58"/>
      <c r="E1" s="58"/>
      <c r="F1" s="58"/>
    </row>
    <row r="2" spans="1:6" ht="29.25" customHeight="1" x14ac:dyDescent="0.25">
      <c r="A2" s="78" t="s">
        <v>1</v>
      </c>
      <c r="B2" s="78"/>
      <c r="C2" s="78"/>
      <c r="D2" s="78"/>
      <c r="E2" s="78"/>
      <c r="F2" s="78"/>
    </row>
    <row r="3" spans="1:6" x14ac:dyDescent="0.25">
      <c r="A3" s="36" t="s">
        <v>91</v>
      </c>
      <c r="B3" s="36"/>
      <c r="C3" s="36"/>
      <c r="D3" s="36"/>
      <c r="E3" s="36"/>
      <c r="F3" s="36"/>
    </row>
    <row r="4" spans="1:6" x14ac:dyDescent="0.25">
      <c r="A4" s="36" t="s">
        <v>87</v>
      </c>
      <c r="B4" s="36"/>
      <c r="C4" s="36"/>
      <c r="D4" s="36"/>
      <c r="E4" s="36"/>
      <c r="F4" s="36"/>
    </row>
    <row r="5" spans="1:6" x14ac:dyDescent="0.25">
      <c r="A5" s="36" t="s">
        <v>94</v>
      </c>
      <c r="B5" s="36"/>
      <c r="C5" s="36"/>
      <c r="D5" s="36"/>
      <c r="E5" s="36"/>
      <c r="F5" s="36"/>
    </row>
    <row r="6" spans="1:6" x14ac:dyDescent="0.25">
      <c r="A6" s="36" t="s">
        <v>88</v>
      </c>
      <c r="B6" s="36"/>
      <c r="C6" s="36"/>
      <c r="D6" s="36"/>
      <c r="E6" s="36"/>
      <c r="F6" s="36"/>
    </row>
    <row r="7" spans="1:6" x14ac:dyDescent="0.25">
      <c r="A7" s="36" t="s">
        <v>89</v>
      </c>
      <c r="B7" s="36"/>
      <c r="C7" s="36"/>
      <c r="D7" s="36"/>
      <c r="E7" s="36"/>
      <c r="F7" s="36"/>
    </row>
    <row r="8" spans="1:6" x14ac:dyDescent="0.25">
      <c r="A8" s="36" t="s">
        <v>90</v>
      </c>
      <c r="B8" s="36"/>
      <c r="C8" s="36"/>
      <c r="D8" s="36"/>
      <c r="E8" s="36"/>
      <c r="F8" s="36"/>
    </row>
    <row r="9" spans="1:6" ht="34.5" customHeight="1" x14ac:dyDescent="0.25">
      <c r="A9" s="94" t="s">
        <v>66</v>
      </c>
      <c r="B9" s="94"/>
      <c r="C9" s="94"/>
      <c r="D9" s="94"/>
      <c r="E9" s="94"/>
      <c r="F9" s="94"/>
    </row>
    <row r="10" spans="1:6" x14ac:dyDescent="0.25">
      <c r="A10" s="61" t="s">
        <v>82</v>
      </c>
      <c r="B10" s="36"/>
      <c r="C10" s="36"/>
      <c r="D10" s="36"/>
      <c r="E10" s="36"/>
      <c r="F10" s="36"/>
    </row>
    <row r="11" spans="1:6" x14ac:dyDescent="0.25">
      <c r="A11" s="56" t="s">
        <v>2</v>
      </c>
      <c r="B11" s="56" t="s">
        <v>3</v>
      </c>
      <c r="C11" s="56" t="s">
        <v>4</v>
      </c>
      <c r="D11" s="56" t="s">
        <v>5</v>
      </c>
      <c r="E11" s="36"/>
      <c r="F11" s="36"/>
    </row>
    <row r="12" spans="1:6" x14ac:dyDescent="0.25">
      <c r="A12" s="34" t="s">
        <v>6</v>
      </c>
      <c r="B12" s="90" t="s">
        <v>18</v>
      </c>
      <c r="C12" s="91"/>
      <c r="D12" s="92"/>
      <c r="E12" s="36"/>
      <c r="F12" s="36"/>
    </row>
    <row r="13" spans="1:6" x14ac:dyDescent="0.25">
      <c r="A13" s="55" t="s">
        <v>7</v>
      </c>
      <c r="B13" s="54" t="s">
        <v>20</v>
      </c>
      <c r="C13" s="53" t="s">
        <v>19</v>
      </c>
      <c r="D13" s="75">
        <f>'Fee and Rate Worksheet'!D48</f>
        <v>0</v>
      </c>
    </row>
    <row r="14" spans="1:6" x14ac:dyDescent="0.25">
      <c r="A14" s="55" t="s">
        <v>8</v>
      </c>
      <c r="B14" s="54" t="s">
        <v>21</v>
      </c>
      <c r="C14" s="53" t="s">
        <v>19</v>
      </c>
      <c r="D14" s="75">
        <f>'Fee and Rate Worksheet'!E48</f>
        <v>0</v>
      </c>
    </row>
    <row r="15" spans="1:6" x14ac:dyDescent="0.25">
      <c r="A15" s="55" t="s">
        <v>9</v>
      </c>
      <c r="B15" s="54" t="s">
        <v>93</v>
      </c>
      <c r="C15" s="53" t="s">
        <v>19</v>
      </c>
      <c r="D15" s="75">
        <f>'Fee and Rate Worksheet'!F48</f>
        <v>0</v>
      </c>
    </row>
    <row r="16" spans="1:6" x14ac:dyDescent="0.25">
      <c r="A16" s="55" t="s">
        <v>10</v>
      </c>
      <c r="B16" s="54" t="s">
        <v>86</v>
      </c>
      <c r="C16" s="53" t="s">
        <v>19</v>
      </c>
      <c r="D16" s="75">
        <f>'Fee and Rate Worksheet'!G48</f>
        <v>0</v>
      </c>
    </row>
    <row r="17" spans="1:6" x14ac:dyDescent="0.25">
      <c r="A17" s="55" t="s">
        <v>11</v>
      </c>
      <c r="B17" s="54" t="s">
        <v>39</v>
      </c>
      <c r="C17" s="53" t="s">
        <v>19</v>
      </c>
      <c r="D17" s="75">
        <f>'Fee and Rate Worksheet'!H48</f>
        <v>0</v>
      </c>
    </row>
    <row r="18" spans="1:6" x14ac:dyDescent="0.25">
      <c r="A18" s="55" t="s">
        <v>12</v>
      </c>
      <c r="B18" s="54" t="s">
        <v>22</v>
      </c>
      <c r="C18" s="53" t="s">
        <v>19</v>
      </c>
      <c r="D18" s="75">
        <f>'Fee and Rate Worksheet'!I48</f>
        <v>0</v>
      </c>
    </row>
    <row r="19" spans="1:6" x14ac:dyDescent="0.25">
      <c r="A19" s="55" t="s">
        <v>13</v>
      </c>
      <c r="B19" s="54" t="s">
        <v>64</v>
      </c>
      <c r="C19" s="53" t="s">
        <v>19</v>
      </c>
      <c r="D19" s="75">
        <f>'Fee and Rate Worksheet'!J48</f>
        <v>0</v>
      </c>
    </row>
    <row r="20" spans="1:6" x14ac:dyDescent="0.25">
      <c r="A20" s="55" t="s">
        <v>49</v>
      </c>
      <c r="B20" s="54" t="s">
        <v>37</v>
      </c>
      <c r="C20" s="53" t="s">
        <v>19</v>
      </c>
      <c r="D20" s="75">
        <f>'Fee and Rate Worksheet'!K48</f>
        <v>0</v>
      </c>
    </row>
    <row r="21" spans="1:6" x14ac:dyDescent="0.25">
      <c r="A21" s="55"/>
      <c r="B21" s="64"/>
      <c r="C21" s="65"/>
      <c r="D21" s="76"/>
    </row>
    <row r="22" spans="1:6" x14ac:dyDescent="0.25">
      <c r="A22" s="34"/>
      <c r="B22" s="90" t="s">
        <v>48</v>
      </c>
      <c r="C22" s="91"/>
      <c r="D22" s="92"/>
    </row>
    <row r="23" spans="1:6" x14ac:dyDescent="0.25">
      <c r="A23" s="55" t="s">
        <v>14</v>
      </c>
      <c r="B23" s="51" t="s">
        <v>47</v>
      </c>
      <c r="C23" s="53" t="s">
        <v>25</v>
      </c>
      <c r="D23" s="27"/>
    </row>
    <row r="24" spans="1:6" x14ac:dyDescent="0.25">
      <c r="A24" s="55" t="s">
        <v>15</v>
      </c>
      <c r="B24" s="51" t="s">
        <v>23</v>
      </c>
      <c r="C24" s="53" t="s">
        <v>19</v>
      </c>
      <c r="D24" s="28"/>
    </row>
    <row r="25" spans="1:6" x14ac:dyDescent="0.25">
      <c r="A25" s="55" t="s">
        <v>16</v>
      </c>
      <c r="B25" s="51" t="s">
        <v>24</v>
      </c>
      <c r="C25" s="53" t="s">
        <v>25</v>
      </c>
      <c r="D25" s="27"/>
    </row>
    <row r="26" spans="1:6" x14ac:dyDescent="0.25">
      <c r="A26" s="55" t="s">
        <v>17</v>
      </c>
      <c r="B26" s="51" t="s">
        <v>26</v>
      </c>
      <c r="C26" s="53" t="s">
        <v>25</v>
      </c>
      <c r="D26" s="27"/>
    </row>
    <row r="27" spans="1:6" x14ac:dyDescent="0.25">
      <c r="A27" s="55" t="s">
        <v>45</v>
      </c>
      <c r="B27" s="51" t="s">
        <v>34</v>
      </c>
      <c r="C27" s="53" t="s">
        <v>25</v>
      </c>
      <c r="D27" s="27"/>
    </row>
    <row r="28" spans="1:6" x14ac:dyDescent="0.25">
      <c r="A28" s="77" t="s">
        <v>46</v>
      </c>
      <c r="B28" s="34" t="s">
        <v>27</v>
      </c>
      <c r="C28" s="34"/>
      <c r="D28" s="35">
        <f>F49</f>
        <v>2625000</v>
      </c>
      <c r="E28" s="36"/>
      <c r="F28" s="36"/>
    </row>
    <row r="29" spans="1:6" x14ac:dyDescent="0.25">
      <c r="A29" s="59" t="s">
        <v>80</v>
      </c>
      <c r="B29" s="36"/>
      <c r="C29" s="36"/>
      <c r="D29" s="36"/>
      <c r="E29" s="36"/>
      <c r="F29" s="36"/>
    </row>
    <row r="30" spans="1:6" ht="18.75" x14ac:dyDescent="0.3">
      <c r="A30" s="36"/>
      <c r="B30" s="36"/>
      <c r="C30" s="37" t="s">
        <v>28</v>
      </c>
      <c r="D30" s="36"/>
      <c r="E30" s="36"/>
      <c r="F30" s="36"/>
    </row>
    <row r="31" spans="1:6" x14ac:dyDescent="0.25">
      <c r="A31" s="36"/>
      <c r="B31" s="36"/>
      <c r="C31" s="36"/>
      <c r="D31" s="36"/>
      <c r="E31" s="36"/>
      <c r="F31" s="36"/>
    </row>
    <row r="32" spans="1:6" ht="18.75" x14ac:dyDescent="0.3">
      <c r="A32" s="95" t="s">
        <v>29</v>
      </c>
      <c r="B32" s="95"/>
      <c r="C32" s="95"/>
      <c r="D32" s="95"/>
      <c r="E32" s="36"/>
      <c r="F32" s="60" t="s">
        <v>30</v>
      </c>
    </row>
    <row r="33" spans="1:8" x14ac:dyDescent="0.25">
      <c r="A33" s="82"/>
      <c r="B33" s="82"/>
      <c r="C33" s="82"/>
      <c r="D33" s="82"/>
      <c r="E33" s="38"/>
      <c r="F33" s="39"/>
    </row>
    <row r="34" spans="1:8" x14ac:dyDescent="0.25">
      <c r="A34" s="83" t="s">
        <v>41</v>
      </c>
      <c r="B34" s="84"/>
      <c r="C34" s="84"/>
      <c r="D34" s="85"/>
      <c r="E34" s="40"/>
      <c r="F34" s="35"/>
    </row>
    <row r="35" spans="1:8" x14ac:dyDescent="0.25">
      <c r="A35" s="81" t="s">
        <v>92</v>
      </c>
      <c r="B35" s="81"/>
      <c r="C35" s="81"/>
      <c r="D35" s="81"/>
      <c r="E35" s="38"/>
      <c r="F35" s="41">
        <f>SUM(D13:D20)</f>
        <v>0</v>
      </c>
    </row>
    <row r="36" spans="1:8" x14ac:dyDescent="0.25">
      <c r="A36" s="83" t="s">
        <v>42</v>
      </c>
      <c r="B36" s="84"/>
      <c r="C36" s="84"/>
      <c r="D36" s="85"/>
      <c r="E36" s="40"/>
      <c r="F36" s="35"/>
    </row>
    <row r="37" spans="1:8" x14ac:dyDescent="0.25">
      <c r="A37" s="86" t="s">
        <v>31</v>
      </c>
      <c r="B37" s="86"/>
      <c r="C37" s="86"/>
      <c r="D37" s="86"/>
      <c r="E37" s="42"/>
      <c r="F37" s="62">
        <v>2500000</v>
      </c>
    </row>
    <row r="38" spans="1:8" x14ac:dyDescent="0.25">
      <c r="A38" s="79" t="s">
        <v>65</v>
      </c>
      <c r="B38" s="79"/>
      <c r="C38" s="79"/>
      <c r="D38" s="79"/>
      <c r="E38" s="43"/>
      <c r="F38" s="41">
        <f>F37*E38</f>
        <v>0</v>
      </c>
    </row>
    <row r="39" spans="1:8" x14ac:dyDescent="0.25">
      <c r="A39" s="80" t="s">
        <v>40</v>
      </c>
      <c r="B39" s="80"/>
      <c r="C39" s="80"/>
      <c r="D39" s="80"/>
      <c r="E39" s="44"/>
      <c r="F39" s="45">
        <f>F37+F38</f>
        <v>2500000</v>
      </c>
    </row>
    <row r="40" spans="1:8" x14ac:dyDescent="0.25">
      <c r="A40" s="87" t="s">
        <v>32</v>
      </c>
      <c r="B40" s="87"/>
      <c r="C40" s="87"/>
      <c r="D40" s="87"/>
      <c r="E40" s="46"/>
      <c r="F40" s="46"/>
    </row>
    <row r="41" spans="1:8" x14ac:dyDescent="0.25">
      <c r="A41" s="88" t="s">
        <v>38</v>
      </c>
      <c r="B41" s="88"/>
      <c r="C41" s="88"/>
      <c r="D41" s="88"/>
      <c r="E41" s="47"/>
      <c r="F41" s="48">
        <f>D24</f>
        <v>0</v>
      </c>
    </row>
    <row r="42" spans="1:8" x14ac:dyDescent="0.25">
      <c r="A42" s="80" t="s">
        <v>43</v>
      </c>
      <c r="B42" s="80"/>
      <c r="C42" s="80"/>
      <c r="D42" s="80"/>
      <c r="E42" s="44"/>
      <c r="F42" s="45">
        <f>F41+F39</f>
        <v>2500000</v>
      </c>
    </row>
    <row r="43" spans="1:8" x14ac:dyDescent="0.25">
      <c r="A43" s="88" t="s">
        <v>33</v>
      </c>
      <c r="B43" s="88"/>
      <c r="C43" s="88"/>
      <c r="D43" s="88"/>
      <c r="E43" s="49"/>
      <c r="F43" s="50">
        <f>F42*E43</f>
        <v>0</v>
      </c>
      <c r="G43" s="29"/>
      <c r="H43" s="30"/>
    </row>
    <row r="44" spans="1:8" x14ac:dyDescent="0.25">
      <c r="A44" s="88" t="s">
        <v>44</v>
      </c>
      <c r="B44" s="88"/>
      <c r="C44" s="88"/>
      <c r="D44" s="88"/>
      <c r="E44" s="49"/>
      <c r="F44" s="50">
        <f>E44*F42</f>
        <v>0</v>
      </c>
      <c r="G44" s="31"/>
    </row>
    <row r="45" spans="1:8" x14ac:dyDescent="0.25">
      <c r="A45" s="80" t="s">
        <v>78</v>
      </c>
      <c r="B45" s="80"/>
      <c r="C45" s="80"/>
      <c r="D45" s="80"/>
      <c r="E45" s="51"/>
      <c r="F45" s="52">
        <f>F42+F43+F44</f>
        <v>2500000</v>
      </c>
      <c r="G45" s="32"/>
    </row>
    <row r="46" spans="1:8" x14ac:dyDescent="0.25">
      <c r="A46" s="79" t="s">
        <v>34</v>
      </c>
      <c r="B46" s="79"/>
      <c r="C46" s="79"/>
      <c r="D46" s="79"/>
      <c r="E46" s="43"/>
      <c r="F46" s="50">
        <f>F45*E46</f>
        <v>0</v>
      </c>
      <c r="G46" s="33"/>
    </row>
    <row r="47" spans="1:8" x14ac:dyDescent="0.25">
      <c r="A47" s="80" t="s">
        <v>79</v>
      </c>
      <c r="B47" s="80"/>
      <c r="C47" s="80"/>
      <c r="D47" s="80"/>
      <c r="E47" s="51"/>
      <c r="F47" s="52">
        <f>F45+F46</f>
        <v>2500000</v>
      </c>
    </row>
    <row r="48" spans="1:8" x14ac:dyDescent="0.25">
      <c r="A48" s="81" t="s">
        <v>35</v>
      </c>
      <c r="B48" s="81"/>
      <c r="C48" s="81"/>
      <c r="D48" s="81"/>
      <c r="E48" s="39"/>
      <c r="F48" s="63">
        <v>125000</v>
      </c>
    </row>
    <row r="49" spans="1:6" ht="15.75" x14ac:dyDescent="0.25">
      <c r="A49" s="93" t="s">
        <v>36</v>
      </c>
      <c r="B49" s="93"/>
      <c r="C49" s="93"/>
      <c r="D49" s="93"/>
      <c r="E49" s="34"/>
      <c r="F49" s="35">
        <f>F47+F48+F35</f>
        <v>2625000</v>
      </c>
    </row>
    <row r="52" spans="1:6" x14ac:dyDescent="0.25">
      <c r="A52" s="89"/>
      <c r="B52" s="89"/>
      <c r="C52" s="89"/>
      <c r="D52" s="89"/>
    </row>
  </sheetData>
  <mergeCells count="23">
    <mergeCell ref="A52:D52"/>
    <mergeCell ref="B12:D12"/>
    <mergeCell ref="B22:D22"/>
    <mergeCell ref="A49:D49"/>
    <mergeCell ref="A9:F9"/>
    <mergeCell ref="A32:D32"/>
    <mergeCell ref="A35:D35"/>
    <mergeCell ref="A2:F2"/>
    <mergeCell ref="A46:D46"/>
    <mergeCell ref="A47:D47"/>
    <mergeCell ref="A48:D48"/>
    <mergeCell ref="A33:D33"/>
    <mergeCell ref="A34:D34"/>
    <mergeCell ref="A37:D37"/>
    <mergeCell ref="A36:D36"/>
    <mergeCell ref="A39:D39"/>
    <mergeCell ref="A40:D40"/>
    <mergeCell ref="A41:D41"/>
    <mergeCell ref="A43:D43"/>
    <mergeCell ref="A42:D42"/>
    <mergeCell ref="A44:D44"/>
    <mergeCell ref="A45:D45"/>
    <mergeCell ref="A38:D38"/>
  </mergeCells>
  <pageMargins left="0.5" right="0.5" top="0.5" bottom="0.5" header="0.5" footer="0.5"/>
  <pageSetup scale="75" orientation="portrait" r:id="rId1"/>
  <headerFooter>
    <oddHeader xml:space="preserve">&amp;CAPPENDIX C TO THE RFP
Nitrification Phase 2
Price Proposal Spreadsheet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topLeftCell="B7" workbookViewId="0">
      <selection activeCell="F15" sqref="F15"/>
    </sheetView>
  </sheetViews>
  <sheetFormatPr defaultRowHeight="15" x14ac:dyDescent="0.25"/>
  <cols>
    <col min="1" max="1" width="0" hidden="1" customWidth="1"/>
    <col min="2" max="2" width="30" customWidth="1"/>
    <col min="3" max="3" width="10.140625" customWidth="1"/>
    <col min="4" max="11" width="19.7109375" customWidth="1"/>
  </cols>
  <sheetData>
    <row r="1" spans="2:11" ht="18.75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ht="15" customHeight="1" x14ac:dyDescent="0.25">
      <c r="B2" s="104" t="s">
        <v>74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x14ac:dyDescent="0.25">
      <c r="B3" t="s">
        <v>84</v>
      </c>
    </row>
    <row r="4" spans="2:11" x14ac:dyDescent="0.25">
      <c r="B4" t="s">
        <v>85</v>
      </c>
    </row>
    <row r="5" spans="2:11" x14ac:dyDescent="0.25">
      <c r="B5" t="s">
        <v>75</v>
      </c>
    </row>
    <row r="6" spans="2:11" ht="15.75" thickBot="1" x14ac:dyDescent="0.3">
      <c r="B6" t="s">
        <v>81</v>
      </c>
    </row>
    <row r="7" spans="2:11" ht="30" customHeight="1" thickBot="1" x14ac:dyDescent="0.3">
      <c r="B7" s="96" t="s">
        <v>50</v>
      </c>
      <c r="C7" s="97"/>
      <c r="D7" s="105" t="s">
        <v>67</v>
      </c>
      <c r="E7" s="106"/>
      <c r="F7" s="106"/>
      <c r="G7" s="106"/>
      <c r="H7" s="106"/>
      <c r="I7" s="106"/>
      <c r="J7" s="106"/>
      <c r="K7" s="107"/>
    </row>
    <row r="8" spans="2:11" ht="30" customHeight="1" thickBot="1" x14ac:dyDescent="0.3">
      <c r="B8" s="98"/>
      <c r="C8" s="99"/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49</v>
      </c>
    </row>
    <row r="9" spans="2:11" s="7" customFormat="1" ht="49.5" customHeight="1" thickBot="1" x14ac:dyDescent="0.3">
      <c r="B9" s="5" t="s">
        <v>51</v>
      </c>
      <c r="C9" s="6" t="s">
        <v>52</v>
      </c>
      <c r="D9" s="72" t="s">
        <v>20</v>
      </c>
      <c r="E9" s="72" t="s">
        <v>21</v>
      </c>
      <c r="F9" s="72" t="s">
        <v>93</v>
      </c>
      <c r="G9" s="72" t="s">
        <v>86</v>
      </c>
      <c r="H9" s="72" t="s">
        <v>39</v>
      </c>
      <c r="I9" s="72" t="s">
        <v>22</v>
      </c>
      <c r="J9" s="72" t="s">
        <v>64</v>
      </c>
      <c r="K9" s="72" t="s">
        <v>37</v>
      </c>
    </row>
    <row r="10" spans="2:11" x14ac:dyDescent="0.25">
      <c r="B10" s="24" t="s">
        <v>62</v>
      </c>
      <c r="C10" s="12">
        <v>0</v>
      </c>
      <c r="D10" s="15"/>
      <c r="E10" s="15"/>
      <c r="F10" s="15"/>
      <c r="G10" s="15"/>
      <c r="H10" s="15"/>
      <c r="I10" s="15"/>
      <c r="J10" s="15"/>
      <c r="K10" s="73"/>
    </row>
    <row r="11" spans="2:11" x14ac:dyDescent="0.25">
      <c r="B11" s="14" t="s">
        <v>63</v>
      </c>
      <c r="C11" s="12">
        <v>0</v>
      </c>
      <c r="D11" s="15"/>
      <c r="E11" s="15"/>
      <c r="F11" s="15"/>
      <c r="G11" s="15"/>
      <c r="H11" s="15"/>
      <c r="I11" s="15"/>
      <c r="J11" s="15"/>
      <c r="K11" s="74"/>
    </row>
    <row r="12" spans="2:11" x14ac:dyDescent="0.25">
      <c r="B12" s="25" t="s">
        <v>61</v>
      </c>
      <c r="C12" s="12">
        <v>0</v>
      </c>
      <c r="D12" s="17"/>
      <c r="E12" s="15"/>
      <c r="F12" s="17"/>
      <c r="G12" s="17"/>
      <c r="H12" s="17"/>
      <c r="I12" s="17"/>
      <c r="J12" s="17"/>
      <c r="K12" s="66"/>
    </row>
    <row r="13" spans="2:11" x14ac:dyDescent="0.25">
      <c r="B13" s="25" t="s">
        <v>61</v>
      </c>
      <c r="C13" s="12">
        <v>0</v>
      </c>
      <c r="D13" s="17"/>
      <c r="E13" s="15"/>
      <c r="F13" s="17"/>
      <c r="G13" s="17"/>
      <c r="H13" s="17"/>
      <c r="I13" s="17"/>
      <c r="J13" s="17"/>
      <c r="K13" s="66"/>
    </row>
    <row r="14" spans="2:11" x14ac:dyDescent="0.25">
      <c r="B14" s="14" t="s">
        <v>63</v>
      </c>
      <c r="C14" s="12">
        <v>0</v>
      </c>
      <c r="D14" s="17"/>
      <c r="E14" s="15"/>
      <c r="F14" s="17"/>
      <c r="G14" s="17"/>
      <c r="H14" s="17"/>
      <c r="I14" s="17"/>
      <c r="J14" s="17"/>
      <c r="K14" s="66"/>
    </row>
    <row r="15" spans="2:11" x14ac:dyDescent="0.25">
      <c r="B15" s="25" t="s">
        <v>53</v>
      </c>
      <c r="C15" s="12">
        <v>0</v>
      </c>
      <c r="D15" s="17"/>
      <c r="E15" s="15"/>
      <c r="F15" s="17"/>
      <c r="G15" s="17"/>
      <c r="H15" s="17"/>
      <c r="I15" s="17"/>
      <c r="J15" s="17"/>
      <c r="K15" s="66"/>
    </row>
    <row r="16" spans="2:11" x14ac:dyDescent="0.25">
      <c r="B16" s="25" t="s">
        <v>53</v>
      </c>
      <c r="C16" s="12">
        <v>0</v>
      </c>
      <c r="D16" s="17"/>
      <c r="E16" s="15"/>
      <c r="F16" s="17"/>
      <c r="G16" s="17"/>
      <c r="H16" s="17"/>
      <c r="I16" s="17"/>
      <c r="J16" s="17"/>
      <c r="K16" s="66"/>
    </row>
    <row r="17" spans="2:16" x14ac:dyDescent="0.25">
      <c r="B17" s="14" t="s">
        <v>63</v>
      </c>
      <c r="C17" s="12">
        <v>0</v>
      </c>
      <c r="D17" s="17"/>
      <c r="E17" s="15"/>
      <c r="F17" s="17"/>
      <c r="G17" s="17"/>
      <c r="H17" s="17"/>
      <c r="I17" s="17"/>
      <c r="J17" s="17"/>
      <c r="K17" s="66"/>
    </row>
    <row r="18" spans="2:16" x14ac:dyDescent="0.25">
      <c r="B18" s="25" t="s">
        <v>68</v>
      </c>
      <c r="C18" s="12">
        <v>0</v>
      </c>
      <c r="D18" s="17"/>
      <c r="E18" s="15"/>
      <c r="F18" s="17"/>
      <c r="G18" s="17"/>
      <c r="H18" s="17"/>
      <c r="I18" s="17"/>
      <c r="J18" s="17"/>
      <c r="K18" s="66"/>
    </row>
    <row r="19" spans="2:16" x14ac:dyDescent="0.25">
      <c r="B19" s="25" t="s">
        <v>68</v>
      </c>
      <c r="C19" s="12">
        <v>0</v>
      </c>
      <c r="D19" s="17"/>
      <c r="E19" s="15"/>
      <c r="F19" s="17"/>
      <c r="G19" s="17"/>
      <c r="H19" s="17"/>
      <c r="I19" s="17"/>
      <c r="J19" s="17"/>
      <c r="K19" s="66"/>
    </row>
    <row r="20" spans="2:16" x14ac:dyDescent="0.25">
      <c r="B20" s="14" t="s">
        <v>63</v>
      </c>
      <c r="C20" s="12">
        <v>0</v>
      </c>
      <c r="D20" s="17"/>
      <c r="E20" s="15"/>
      <c r="F20" s="17"/>
      <c r="G20" s="17"/>
      <c r="H20" s="17"/>
      <c r="I20" s="17"/>
      <c r="J20" s="17"/>
      <c r="K20" s="66"/>
    </row>
    <row r="21" spans="2:16" x14ac:dyDescent="0.25">
      <c r="B21" s="25" t="s">
        <v>54</v>
      </c>
      <c r="C21" s="12">
        <v>0</v>
      </c>
      <c r="D21" s="17"/>
      <c r="E21" s="15"/>
      <c r="F21" s="17"/>
      <c r="G21" s="17"/>
      <c r="H21" s="17"/>
      <c r="I21" s="17"/>
      <c r="J21" s="17"/>
      <c r="K21" s="66"/>
    </row>
    <row r="22" spans="2:16" x14ac:dyDescent="0.25">
      <c r="B22" s="14" t="s">
        <v>63</v>
      </c>
      <c r="C22" s="12">
        <v>0</v>
      </c>
      <c r="D22" s="17"/>
      <c r="E22" s="15"/>
      <c r="F22" s="17"/>
      <c r="G22" s="17"/>
      <c r="H22" s="17"/>
      <c r="I22" s="17"/>
      <c r="J22" s="17"/>
      <c r="K22" s="66"/>
    </row>
    <row r="23" spans="2:16" x14ac:dyDescent="0.25">
      <c r="B23" s="25" t="s">
        <v>69</v>
      </c>
      <c r="C23" s="12">
        <v>0</v>
      </c>
      <c r="D23" s="17"/>
      <c r="E23" s="15"/>
      <c r="F23" s="17"/>
      <c r="G23" s="17"/>
      <c r="H23" s="17"/>
      <c r="I23" s="17"/>
      <c r="J23" s="17"/>
      <c r="K23" s="66"/>
    </row>
    <row r="24" spans="2:16" x14ac:dyDescent="0.25">
      <c r="B24" s="25" t="s">
        <v>69</v>
      </c>
      <c r="C24" s="12">
        <v>0</v>
      </c>
      <c r="D24" s="17"/>
      <c r="E24" s="15"/>
      <c r="F24" s="17"/>
      <c r="G24" s="17"/>
      <c r="H24" s="17"/>
      <c r="I24" s="17"/>
      <c r="J24" s="17"/>
      <c r="K24" s="66"/>
    </row>
    <row r="25" spans="2:16" x14ac:dyDescent="0.25">
      <c r="B25" s="14" t="s">
        <v>63</v>
      </c>
      <c r="C25" s="12">
        <v>0</v>
      </c>
      <c r="D25" s="17"/>
      <c r="E25" s="15"/>
      <c r="F25" s="17"/>
      <c r="G25" s="17"/>
      <c r="H25" s="17"/>
      <c r="I25" s="17"/>
      <c r="J25" s="17"/>
      <c r="K25" s="66"/>
    </row>
    <row r="26" spans="2:16" x14ac:dyDescent="0.25">
      <c r="B26" s="25" t="s">
        <v>70</v>
      </c>
      <c r="C26" s="12">
        <v>0</v>
      </c>
      <c r="D26" s="17"/>
      <c r="E26" s="15"/>
      <c r="F26" s="17"/>
      <c r="G26" s="17"/>
      <c r="H26" s="17"/>
      <c r="I26" s="17"/>
      <c r="J26" s="17"/>
      <c r="K26" s="66"/>
      <c r="P26" t="s">
        <v>55</v>
      </c>
    </row>
    <row r="27" spans="2:16" x14ac:dyDescent="0.25">
      <c r="B27" s="14" t="s">
        <v>63</v>
      </c>
      <c r="C27" s="12">
        <v>0</v>
      </c>
      <c r="D27" s="17"/>
      <c r="E27" s="15"/>
      <c r="F27" s="17"/>
      <c r="G27" s="17"/>
      <c r="H27" s="17"/>
      <c r="I27" s="17"/>
      <c r="J27" s="17"/>
      <c r="K27" s="66"/>
    </row>
    <row r="28" spans="2:16" x14ac:dyDescent="0.25">
      <c r="B28" s="14" t="s">
        <v>63</v>
      </c>
      <c r="C28" s="12">
        <v>0</v>
      </c>
      <c r="D28" s="17"/>
      <c r="E28" s="15"/>
      <c r="F28" s="17"/>
      <c r="G28" s="17"/>
      <c r="H28" s="17"/>
      <c r="I28" s="17"/>
      <c r="J28" s="17"/>
      <c r="K28" s="66"/>
    </row>
    <row r="29" spans="2:16" x14ac:dyDescent="0.25">
      <c r="B29" s="14" t="s">
        <v>63</v>
      </c>
      <c r="C29" s="12">
        <v>0</v>
      </c>
      <c r="D29" s="17"/>
      <c r="E29" s="15"/>
      <c r="F29" s="17"/>
      <c r="G29" s="17"/>
      <c r="H29" s="17"/>
      <c r="I29" s="17"/>
      <c r="J29" s="17"/>
      <c r="K29" s="66"/>
    </row>
    <row r="30" spans="2:16" x14ac:dyDescent="0.25">
      <c r="B30" s="14" t="s">
        <v>63</v>
      </c>
      <c r="C30" s="12">
        <v>0</v>
      </c>
      <c r="D30" s="17"/>
      <c r="E30" s="15"/>
      <c r="F30" s="17"/>
      <c r="G30" s="17"/>
      <c r="H30" s="17"/>
      <c r="I30" s="17"/>
      <c r="J30" s="17"/>
      <c r="K30" s="66"/>
    </row>
    <row r="31" spans="2:16" x14ac:dyDescent="0.25">
      <c r="B31" s="25" t="s">
        <v>71</v>
      </c>
      <c r="C31" s="12">
        <v>0</v>
      </c>
      <c r="D31" s="17"/>
      <c r="E31" s="15"/>
      <c r="F31" s="17"/>
      <c r="G31" s="17"/>
      <c r="H31" s="17"/>
      <c r="I31" s="17"/>
      <c r="J31" s="17"/>
      <c r="K31" s="66"/>
      <c r="P31" t="s">
        <v>55</v>
      </c>
    </row>
    <row r="32" spans="2:16" x14ac:dyDescent="0.25">
      <c r="B32" s="14" t="s">
        <v>63</v>
      </c>
      <c r="C32" s="12">
        <v>0</v>
      </c>
      <c r="D32" s="17"/>
      <c r="E32" s="15"/>
      <c r="F32" s="17"/>
      <c r="G32" s="17"/>
      <c r="H32" s="17"/>
      <c r="I32" s="17"/>
      <c r="J32" s="17"/>
      <c r="K32" s="66"/>
    </row>
    <row r="33" spans="2:13" x14ac:dyDescent="0.25">
      <c r="B33" s="14" t="s">
        <v>63</v>
      </c>
      <c r="C33" s="12">
        <v>0</v>
      </c>
      <c r="D33" s="17"/>
      <c r="E33" s="15"/>
      <c r="F33" s="17"/>
      <c r="G33" s="17"/>
      <c r="H33" s="17"/>
      <c r="I33" s="17"/>
      <c r="J33" s="17"/>
      <c r="K33" s="66"/>
    </row>
    <row r="34" spans="2:13" x14ac:dyDescent="0.25">
      <c r="B34" s="14" t="s">
        <v>63</v>
      </c>
      <c r="C34" s="12">
        <v>0</v>
      </c>
      <c r="D34" s="17"/>
      <c r="E34" s="15"/>
      <c r="F34" s="17"/>
      <c r="G34" s="17"/>
      <c r="H34" s="17"/>
      <c r="I34" s="17"/>
      <c r="J34" s="17"/>
      <c r="K34" s="66"/>
    </row>
    <row r="35" spans="2:13" x14ac:dyDescent="0.25">
      <c r="B35" s="14" t="s">
        <v>63</v>
      </c>
      <c r="C35" s="12">
        <v>0</v>
      </c>
      <c r="D35" s="17"/>
      <c r="E35" s="15"/>
      <c r="F35" s="17"/>
      <c r="G35" s="17"/>
      <c r="H35" s="17"/>
      <c r="I35" s="17"/>
      <c r="J35" s="17"/>
      <c r="K35" s="66"/>
    </row>
    <row r="36" spans="2:13" x14ac:dyDescent="0.25">
      <c r="B36" s="16" t="s">
        <v>73</v>
      </c>
      <c r="C36" s="12">
        <v>0</v>
      </c>
      <c r="D36" s="17"/>
      <c r="E36" s="15"/>
      <c r="F36" s="17"/>
      <c r="G36" s="17"/>
      <c r="H36" s="17"/>
      <c r="I36" s="17"/>
      <c r="J36" s="17"/>
      <c r="K36" s="66"/>
    </row>
    <row r="37" spans="2:13" x14ac:dyDescent="0.25">
      <c r="B37" s="16" t="s">
        <v>72</v>
      </c>
      <c r="C37" s="12">
        <v>0</v>
      </c>
      <c r="D37" s="17"/>
      <c r="E37" s="15"/>
      <c r="F37" s="17"/>
      <c r="G37" s="17"/>
      <c r="H37" s="17"/>
      <c r="I37" s="17"/>
      <c r="J37" s="17"/>
      <c r="K37" s="66"/>
    </row>
    <row r="38" spans="2:13" x14ac:dyDescent="0.25">
      <c r="B38" s="16" t="s">
        <v>56</v>
      </c>
      <c r="C38" s="12">
        <v>0</v>
      </c>
      <c r="D38" s="17"/>
      <c r="E38" s="15"/>
      <c r="F38" s="17"/>
      <c r="G38" s="17"/>
      <c r="H38" s="17"/>
      <c r="I38" s="17"/>
      <c r="J38" s="17"/>
      <c r="K38" s="66"/>
    </row>
    <row r="39" spans="2:13" x14ac:dyDescent="0.25">
      <c r="B39" s="16" t="s">
        <v>57</v>
      </c>
      <c r="C39" s="12">
        <v>0</v>
      </c>
      <c r="D39" s="17"/>
      <c r="E39" s="15"/>
      <c r="F39" s="17"/>
      <c r="G39" s="17"/>
      <c r="H39" s="17"/>
      <c r="I39" s="17"/>
      <c r="J39" s="17"/>
      <c r="K39" s="66"/>
    </row>
    <row r="40" spans="2:13" x14ac:dyDescent="0.25">
      <c r="B40" s="16" t="s">
        <v>76</v>
      </c>
      <c r="C40" s="12">
        <v>0</v>
      </c>
      <c r="D40" s="17"/>
      <c r="E40" s="15"/>
      <c r="F40" s="17"/>
      <c r="G40" s="17"/>
      <c r="H40" s="17"/>
      <c r="I40" s="17"/>
      <c r="J40" s="17"/>
      <c r="K40" s="66"/>
    </row>
    <row r="41" spans="2:13" x14ac:dyDescent="0.25">
      <c r="B41" s="16" t="s">
        <v>77</v>
      </c>
      <c r="C41" s="12">
        <v>0</v>
      </c>
      <c r="D41" s="17"/>
      <c r="E41" s="15"/>
      <c r="F41" s="17"/>
      <c r="G41" s="17"/>
      <c r="H41" s="17"/>
      <c r="I41" s="17"/>
      <c r="J41" s="17"/>
      <c r="K41" s="66"/>
    </row>
    <row r="42" spans="2:13" x14ac:dyDescent="0.25">
      <c r="B42" s="16" t="s">
        <v>58</v>
      </c>
      <c r="C42" s="12">
        <v>0</v>
      </c>
      <c r="D42" s="17"/>
      <c r="E42" s="15"/>
      <c r="F42" s="17"/>
      <c r="G42" s="17"/>
      <c r="H42" s="17"/>
      <c r="I42" s="17"/>
      <c r="J42" s="17"/>
      <c r="K42" s="66"/>
    </row>
    <row r="43" spans="2:13" x14ac:dyDescent="0.25">
      <c r="B43" s="18" t="s">
        <v>59</v>
      </c>
      <c r="C43" s="12">
        <v>0</v>
      </c>
      <c r="D43" s="17"/>
      <c r="E43" s="15"/>
      <c r="F43" s="17"/>
      <c r="G43" s="17"/>
      <c r="H43" s="17"/>
      <c r="I43" s="17"/>
      <c r="J43" s="17"/>
      <c r="K43" s="66"/>
    </row>
    <row r="44" spans="2:13" x14ac:dyDescent="0.25">
      <c r="B44" s="18" t="s">
        <v>59</v>
      </c>
      <c r="C44" s="12">
        <v>0</v>
      </c>
      <c r="D44" s="19"/>
      <c r="E44" s="15"/>
      <c r="F44" s="19"/>
      <c r="G44" s="19"/>
      <c r="H44" s="19"/>
      <c r="I44" s="19"/>
      <c r="J44" s="19"/>
      <c r="K44" s="67"/>
    </row>
    <row r="45" spans="2:13" x14ac:dyDescent="0.25">
      <c r="B45" s="18" t="s">
        <v>59</v>
      </c>
      <c r="C45" s="12">
        <v>0</v>
      </c>
      <c r="D45" s="19"/>
      <c r="E45" s="15"/>
      <c r="F45" s="19"/>
      <c r="G45" s="19"/>
      <c r="H45" s="19"/>
      <c r="I45" s="19"/>
      <c r="J45" s="19"/>
      <c r="K45" s="67"/>
    </row>
    <row r="46" spans="2:13" x14ac:dyDescent="0.25">
      <c r="B46" s="18" t="s">
        <v>59</v>
      </c>
      <c r="C46" s="12">
        <v>0</v>
      </c>
      <c r="D46" s="19"/>
      <c r="E46" s="20"/>
      <c r="F46" s="19"/>
      <c r="G46" s="19"/>
      <c r="H46" s="19"/>
      <c r="I46" s="19"/>
      <c r="J46" s="19"/>
      <c r="K46" s="67"/>
    </row>
    <row r="47" spans="2:13" ht="15.75" thickBot="1" x14ac:dyDescent="0.3">
      <c r="B47" s="21" t="s">
        <v>59</v>
      </c>
      <c r="C47" s="13">
        <v>0</v>
      </c>
      <c r="D47" s="22"/>
      <c r="E47" s="23"/>
      <c r="F47" s="23"/>
      <c r="G47" s="23"/>
      <c r="H47" s="23"/>
      <c r="I47" s="23"/>
      <c r="J47" s="23"/>
      <c r="K47" s="68"/>
    </row>
    <row r="48" spans="2:13" ht="16.5" thickTop="1" thickBot="1" x14ac:dyDescent="0.3">
      <c r="B48" s="8"/>
      <c r="C48" s="9"/>
      <c r="D48" s="69">
        <f>SUMPRODUCT(C10:C47,D10:D47)</f>
        <v>0</v>
      </c>
      <c r="E48" s="70">
        <f>SUMPRODUCT(C10:C47,E10:E47)</f>
        <v>0</v>
      </c>
      <c r="F48" s="70">
        <f>SUMPRODUCT(C10:C47,F10:F47)</f>
        <v>0</v>
      </c>
      <c r="G48" s="70">
        <f>SUMPRODUCT(C10:C47,G10:G47)</f>
        <v>0</v>
      </c>
      <c r="H48" s="70">
        <f>SUMPRODUCT(C10:C47,H10:H47)</f>
        <v>0</v>
      </c>
      <c r="I48" s="70">
        <f>SUMPRODUCT(C10:C47,I10:I47)</f>
        <v>0</v>
      </c>
      <c r="J48" s="70">
        <f>SUMPRODUCT(C10:C47,J10:J47)</f>
        <v>0</v>
      </c>
      <c r="K48" s="71">
        <f>SUMPRODUCT(C10:C47,K10:K47)</f>
        <v>0</v>
      </c>
      <c r="M48" s="10" t="s">
        <v>55</v>
      </c>
    </row>
    <row r="49" spans="2:6" ht="15.75" thickBot="1" x14ac:dyDescent="0.3">
      <c r="B49" s="102" t="s">
        <v>60</v>
      </c>
      <c r="C49" s="103"/>
      <c r="D49" s="100">
        <f>SUM(D48:K48)</f>
        <v>0</v>
      </c>
      <c r="E49" s="101"/>
      <c r="F49" s="11"/>
    </row>
    <row r="50" spans="2:6" x14ac:dyDescent="0.25">
      <c r="F50" s="3"/>
    </row>
    <row r="51" spans="2:6" x14ac:dyDescent="0.25">
      <c r="B51" t="s">
        <v>83</v>
      </c>
    </row>
  </sheetData>
  <mergeCells count="5">
    <mergeCell ref="B7:C8"/>
    <mergeCell ref="D49:E49"/>
    <mergeCell ref="B49:C49"/>
    <mergeCell ref="B2:K2"/>
    <mergeCell ref="D7:K7"/>
  </mergeCells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98186A34C8A468D757600ED73B473" ma:contentTypeVersion="0" ma:contentTypeDescription="Create a new document." ma:contentTypeScope="" ma:versionID="742dfc366f1dc770d31009dfa884d2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727BAB-DBC5-4635-96BA-14484A838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E2AFCB-EBFE-422E-89FD-A7DFD1969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5DBB0-937D-45C4-9EB4-E557EBC0E3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Proposal Summary</vt:lpstr>
      <vt:lpstr>Fee and Rate Worksheet</vt:lpstr>
      <vt:lpstr>'Fee and Rate Worksheet'!Print_Area</vt:lpstr>
    </vt:vector>
  </TitlesOfParts>
  <Company>HDR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5</dc:creator>
  <cp:lastModifiedBy>Justin Scholz</cp:lastModifiedBy>
  <cp:lastPrinted>2019-04-03T21:18:12Z</cp:lastPrinted>
  <dcterms:created xsi:type="dcterms:W3CDTF">2016-09-16T21:07:37Z</dcterms:created>
  <dcterms:modified xsi:type="dcterms:W3CDTF">2020-01-29T16:13:02Z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0x010100B8998186A34C8A468D757600ED73B473</vt:lpwstr>
  </property>
</Properties>
</file>